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 อบจ 4 ต ค 65  ค้าาาาาาา\งานโรงแรม\รายงานผลการจัดเก็บผ่านเว็บไซต์ พร้อมฐานข้อมูลโรงแรม\"/>
    </mc:Choice>
  </mc:AlternateContent>
  <xr:revisionPtr revIDLastSave="0" documentId="13_ncr:1_{A1C517F3-22AA-43C5-AE8B-8751A2E216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568" sheetId="1" r:id="rId1"/>
  </sheets>
  <definedNames>
    <definedName name="_xlnm.Print_Area" localSheetId="0">'2568'!$A$1:$R$20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 l="1"/>
  <c r="O13" i="1" l="1"/>
  <c r="O12" i="1"/>
  <c r="O11" i="1" l="1"/>
  <c r="O10" i="1" l="1"/>
  <c r="O9" i="1" l="1"/>
  <c r="O8" i="1"/>
  <c r="O7" i="1"/>
  <c r="O6" i="1"/>
  <c r="K19" i="1" l="1"/>
  <c r="K20" i="1" s="1"/>
  <c r="G19" i="1"/>
  <c r="G20" i="1" s="1"/>
  <c r="C19" i="1"/>
  <c r="C20" i="1" s="1"/>
  <c r="O19" i="1"/>
  <c r="O5" i="1"/>
  <c r="O20" i="1" l="1"/>
</calcChain>
</file>

<file path=xl/sharedStrings.xml><?xml version="1.0" encoding="utf-8"?>
<sst xmlns="http://schemas.openxmlformats.org/spreadsheetml/2006/main" count="27" uniqueCount="25">
  <si>
    <t>รายงานการจัดเก็บภาษีและค่าธรรมเนียมบำรุงองค์การบริหารส่วนจังหวัด</t>
  </si>
  <si>
    <t>ที่</t>
  </si>
  <si>
    <t>ประจำเดือน</t>
  </si>
  <si>
    <t>ภาษีน้ำมันและก๊าซฯ</t>
  </si>
  <si>
    <t>ภาษียาสูบ</t>
  </si>
  <si>
    <t>ค่าธรรมเนียมโรงแรม</t>
  </si>
  <si>
    <t>รวมทั้งสิ้น</t>
  </si>
  <si>
    <t>(บาท)</t>
  </si>
  <si>
    <t>ประมาณการ</t>
  </si>
  <si>
    <t>ปรับปรุง</t>
  </si>
  <si>
    <t>ยอดรวมทั้งสิ้น</t>
  </si>
  <si>
    <t>ร้อยละ/ประมาณการ</t>
  </si>
  <si>
    <t>ประจำปีงบประมาณ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</si>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</sst>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  <font>
      <sz val="10.5"/>
      <color theme="1"/>
      <name val="Tahoma"/>
      <family val="2"/>
      <charset val="222"/>
      <scheme val="minor"/>
    </font>
    <font>
      <sz val="10.5"/>
      <color rgb="FFFF0000"/>
      <name val="Tahoma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10">
    <xf numFmtId="0" fontId="0" fillId="0" borderId="0" xfId="0"/>
    <xf numFmtId="0" fontId="2" fillId="0" borderId="0" xfId="0" applyFont="1"/>
    <xf numFmtId="0" fontId="4" fillId="0" borderId="5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3" fontId="0" fillId="0" borderId="0" xfId="1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49" fontId="5" fillId="0" borderId="0" xfId="0" applyNumberFormat="1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" fontId="6" fillId="0" borderId="0" xfId="0" applyNumberFormat="1" applyFont="1"/>
    <xf numFmtId="43" fontId="5" fillId="0" borderId="0" xfId="1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43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4" borderId="9" xfId="0" applyNumberFormat="1" applyFont="1" applyFill="1" applyBorder="1" applyAlignment="1">
      <alignment horizontal="center"/>
    </xf>
    <xf numFmtId="4" fontId="4" fillId="4" borderId="11" xfId="0" applyNumberFormat="1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/>
    </xf>
    <xf numFmtId="2" fontId="0" fillId="0" borderId="0" xfId="1" applyNumberFormat="1" applyFont="1"/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wrapText="1" shrinkToFit="1"/>
    </xf>
    <xf numFmtId="0" fontId="4" fillId="4" borderId="8" xfId="0" applyFont="1" applyFill="1" applyBorder="1" applyAlignment="1">
      <alignment horizontal="center" vertical="center" wrapText="1" shrinkToFit="1"/>
    </xf>
    <xf numFmtId="0" fontId="4" fillId="5" borderId="6" xfId="0" applyFont="1" applyFill="1" applyBorder="1" applyAlignment="1">
      <alignment horizontal="center" vertical="center" wrapText="1" shrinkToFit="1"/>
    </xf>
    <xf numFmtId="0" fontId="4" fillId="5" borderId="7" xfId="0" applyFont="1" applyFill="1" applyBorder="1" applyAlignment="1">
      <alignment horizontal="center" vertical="center" wrapText="1" shrinkToFit="1"/>
    </xf>
    <xf numFmtId="0" fontId="4" fillId="5" borderId="8" xfId="0" applyFont="1" applyFill="1" applyBorder="1" applyAlignment="1">
      <alignment horizontal="center" vertical="center" wrapText="1" shrinkToFi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  <xf numFmtId="3" fontId="4" fillId="5" borderId="11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3" fontId="4" fillId="6" borderId="9" xfId="0" applyNumberFormat="1" applyFont="1" applyFill="1" applyBorder="1" applyAlignment="1">
      <alignment horizontal="center" vertical="center"/>
    </xf>
    <xf numFmtId="3" fontId="4" fillId="6" borderId="11" xfId="0" applyNumberFormat="1" applyFont="1" applyFill="1" applyBorder="1" applyAlignment="1">
      <alignment horizontal="center" vertical="center"/>
    </xf>
    <xf numFmtId="3" fontId="4" fillId="6" borderId="10" xfId="0" applyNumberFormat="1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6" borderId="9" xfId="0" applyNumberFormat="1" applyFont="1" applyFill="1" applyBorder="1" applyAlignment="1">
      <alignment horizontal="center"/>
    </xf>
    <xf numFmtId="4" fontId="4" fillId="6" borderId="11" xfId="0" applyNumberFormat="1" applyFont="1" applyFill="1" applyBorder="1" applyAlignment="1">
      <alignment horizontal="center"/>
    </xf>
    <xf numFmtId="4" fontId="4" fillId="6" borderId="1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2" fontId="4" fillId="5" borderId="11" xfId="0" applyNumberFormat="1" applyFont="1" applyFill="1" applyBorder="1" applyAlignment="1">
      <alignment horizontal="center"/>
    </xf>
    <xf numFmtId="2" fontId="4" fillId="5" borderId="10" xfId="0" applyNumberFormat="1" applyFont="1" applyFill="1" applyBorder="1" applyAlignment="1">
      <alignment horizontal="center"/>
    </xf>
    <xf numFmtId="2" fontId="4" fillId="6" borderId="9" xfId="0" applyNumberFormat="1" applyFont="1" applyFill="1" applyBorder="1" applyAlignment="1">
      <alignment horizontal="center"/>
    </xf>
    <xf numFmtId="2" fontId="4" fillId="6" borderId="11" xfId="0" applyNumberFormat="1" applyFont="1" applyFill="1" applyBorder="1" applyAlignment="1">
      <alignment horizontal="center"/>
    </xf>
    <xf numFmtId="2" fontId="4" fillId="6" borderId="10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4" fillId="5" borderId="9" xfId="0" applyNumberFormat="1" applyFont="1" applyFill="1" applyBorder="1" applyAlignment="1">
      <alignment horizontal="center"/>
    </xf>
    <xf numFmtId="4" fontId="4" fillId="5" borderId="11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4" borderId="9" xfId="0" applyNumberFormat="1" applyFont="1" applyFill="1" applyBorder="1" applyAlignment="1">
      <alignment horizontal="center"/>
    </xf>
    <xf numFmtId="4" fontId="4" fillId="4" borderId="11" xfId="0" applyNumberFormat="1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24"/>
  <sheetViews>
    <sheetView tabSelected="1" workbookViewId="0">
      <pane ySplit="5" topLeftCell="A9" activePane="bottomLeft" state="frozen"/>
      <selection pane="bottomLeft" activeCell="K19" sqref="K19:N19"/>
    </sheetView>
  </sheetViews>
  <sheetFormatPr defaultRowHeight="13.8" x14ac:dyDescent="0.25"/>
  <cols>
    <col min="1" max="1" width="5.19921875" style="16" customWidth="1"/>
    <col min="2" max="2" width="10.59765625" customWidth="1"/>
    <col min="3" max="18" width="4.3984375" customWidth="1"/>
    <col min="19" max="19" width="5.3984375" customWidth="1"/>
    <col min="20" max="20" width="6.59765625" customWidth="1"/>
    <col min="21" max="21" width="17.3984375" style="14" customWidth="1"/>
    <col min="22" max="22" width="6.59765625" customWidth="1"/>
  </cols>
  <sheetData>
    <row r="1" spans="1:20" ht="27.9" customHeight="1" x14ac:dyDescent="0.4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0" ht="27.9" customHeight="1" x14ac:dyDescent="0.45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0" ht="24" customHeight="1" x14ac:dyDescent="0.4">
      <c r="A3" s="26" t="s">
        <v>1</v>
      </c>
      <c r="B3" s="26" t="s">
        <v>2</v>
      </c>
      <c r="C3" s="36" t="s">
        <v>3</v>
      </c>
      <c r="D3" s="37"/>
      <c r="E3" s="37"/>
      <c r="F3" s="38"/>
      <c r="G3" s="39" t="s">
        <v>4</v>
      </c>
      <c r="H3" s="40"/>
      <c r="I3" s="40"/>
      <c r="J3" s="41"/>
      <c r="K3" s="42" t="s">
        <v>5</v>
      </c>
      <c r="L3" s="43"/>
      <c r="M3" s="43"/>
      <c r="N3" s="44"/>
      <c r="O3" s="45" t="s">
        <v>6</v>
      </c>
      <c r="P3" s="46"/>
      <c r="Q3" s="46"/>
      <c r="R3" s="47"/>
    </row>
    <row r="4" spans="1:20" ht="15" customHeight="1" x14ac:dyDescent="0.4">
      <c r="A4" s="27"/>
      <c r="B4" s="27"/>
      <c r="C4" s="48" t="s">
        <v>7</v>
      </c>
      <c r="D4" s="49"/>
      <c r="E4" s="49"/>
      <c r="F4" s="50"/>
      <c r="G4" s="51" t="s">
        <v>7</v>
      </c>
      <c r="H4" s="52"/>
      <c r="I4" s="52"/>
      <c r="J4" s="53"/>
      <c r="K4" s="54" t="s">
        <v>7</v>
      </c>
      <c r="L4" s="55"/>
      <c r="M4" s="55"/>
      <c r="N4" s="56"/>
      <c r="O4" s="57"/>
      <c r="P4" s="58"/>
      <c r="Q4" s="58"/>
      <c r="R4" s="59"/>
    </row>
    <row r="5" spans="1:20" ht="24.9" customHeight="1" x14ac:dyDescent="0.25">
      <c r="A5" s="60" t="s">
        <v>8</v>
      </c>
      <c r="B5" s="61"/>
      <c r="C5" s="62">
        <v>28000000</v>
      </c>
      <c r="D5" s="63"/>
      <c r="E5" s="63"/>
      <c r="F5" s="64"/>
      <c r="G5" s="65">
        <v>10000000</v>
      </c>
      <c r="H5" s="66"/>
      <c r="I5" s="66"/>
      <c r="J5" s="67"/>
      <c r="K5" s="68">
        <v>12000000</v>
      </c>
      <c r="L5" s="69"/>
      <c r="M5" s="69"/>
      <c r="N5" s="70"/>
      <c r="O5" s="71">
        <f t="shared" ref="O5" si="0">SUM(C5:K5)</f>
        <v>50000000</v>
      </c>
      <c r="P5" s="72"/>
      <c r="Q5" s="72"/>
      <c r="R5" s="73"/>
      <c r="S5" s="1"/>
    </row>
    <row r="6" spans="1:20" ht="24.9" customHeight="1" x14ac:dyDescent="0.4">
      <c r="A6" s="2">
        <v>1</v>
      </c>
      <c r="B6" s="3" t="s">
        <v>13</v>
      </c>
      <c r="C6" s="74">
        <v>2123776.4900000002</v>
      </c>
      <c r="D6" s="75"/>
      <c r="E6" s="75"/>
      <c r="F6" s="76"/>
      <c r="G6" s="74">
        <v>588582.12</v>
      </c>
      <c r="H6" s="75"/>
      <c r="I6" s="75"/>
      <c r="J6" s="76"/>
      <c r="K6" s="74">
        <v>969480.95</v>
      </c>
      <c r="L6" s="75"/>
      <c r="M6" s="75"/>
      <c r="N6" s="76"/>
      <c r="O6" s="74">
        <f t="shared" ref="O6:O11" si="1">+C6+G6+K6</f>
        <v>3681839.5600000005</v>
      </c>
      <c r="P6" s="75"/>
      <c r="Q6" s="75"/>
      <c r="R6" s="76"/>
      <c r="S6" s="4"/>
      <c r="T6" s="5"/>
    </row>
    <row r="7" spans="1:20" ht="24.9" customHeight="1" x14ac:dyDescent="0.4">
      <c r="A7" s="6">
        <v>2</v>
      </c>
      <c r="B7" s="3" t="s">
        <v>14</v>
      </c>
      <c r="C7" s="74">
        <v>2187986.39</v>
      </c>
      <c r="D7" s="75"/>
      <c r="E7" s="75"/>
      <c r="F7" s="76"/>
      <c r="G7" s="74">
        <v>636534.78</v>
      </c>
      <c r="H7" s="75"/>
      <c r="I7" s="75"/>
      <c r="J7" s="76"/>
      <c r="K7" s="74">
        <v>870009.76</v>
      </c>
      <c r="L7" s="75"/>
      <c r="M7" s="75"/>
      <c r="N7" s="76"/>
      <c r="O7" s="74">
        <f t="shared" si="1"/>
        <v>3694530.9299999997</v>
      </c>
      <c r="P7" s="75"/>
      <c r="Q7" s="75"/>
      <c r="R7" s="76"/>
      <c r="S7" s="4"/>
      <c r="T7" s="7"/>
    </row>
    <row r="8" spans="1:20" ht="24.9" customHeight="1" x14ac:dyDescent="0.4">
      <c r="A8" s="6">
        <v>3</v>
      </c>
      <c r="B8" s="3" t="s">
        <v>15</v>
      </c>
      <c r="C8" s="74">
        <v>1958641.85</v>
      </c>
      <c r="D8" s="75"/>
      <c r="E8" s="75"/>
      <c r="F8" s="76"/>
      <c r="G8" s="74">
        <v>547161.78</v>
      </c>
      <c r="H8" s="75"/>
      <c r="I8" s="75"/>
      <c r="J8" s="76"/>
      <c r="K8" s="74">
        <v>812896.85</v>
      </c>
      <c r="L8" s="75"/>
      <c r="M8" s="75"/>
      <c r="N8" s="76"/>
      <c r="O8" s="74">
        <f t="shared" si="1"/>
        <v>3318700.48</v>
      </c>
      <c r="P8" s="75"/>
      <c r="Q8" s="75"/>
      <c r="R8" s="76"/>
      <c r="S8" s="4"/>
      <c r="T8" s="7"/>
    </row>
    <row r="9" spans="1:20" ht="24.9" customHeight="1" x14ac:dyDescent="0.4">
      <c r="A9" s="6">
        <v>4</v>
      </c>
      <c r="B9" s="3" t="s">
        <v>16</v>
      </c>
      <c r="C9" s="74">
        <v>2033473.45</v>
      </c>
      <c r="D9" s="75"/>
      <c r="E9" s="75"/>
      <c r="F9" s="76"/>
      <c r="G9" s="74">
        <v>607870.31999999995</v>
      </c>
      <c r="H9" s="75"/>
      <c r="I9" s="75"/>
      <c r="J9" s="76"/>
      <c r="K9" s="74">
        <v>958491.02</v>
      </c>
      <c r="L9" s="75"/>
      <c r="M9" s="75"/>
      <c r="N9" s="76"/>
      <c r="O9" s="74">
        <f t="shared" si="1"/>
        <v>3599834.79</v>
      </c>
      <c r="P9" s="75"/>
      <c r="Q9" s="75"/>
      <c r="R9" s="76"/>
      <c r="S9" s="4"/>
      <c r="T9" s="7"/>
    </row>
    <row r="10" spans="1:20" ht="24.9" customHeight="1" x14ac:dyDescent="0.4">
      <c r="A10" s="6">
        <v>5</v>
      </c>
      <c r="B10" s="3" t="s">
        <v>17</v>
      </c>
      <c r="C10" s="77">
        <v>2151133.4300000002</v>
      </c>
      <c r="D10" s="78"/>
      <c r="E10" s="78"/>
      <c r="F10" s="79"/>
      <c r="G10" s="77">
        <v>562185</v>
      </c>
      <c r="H10" s="78"/>
      <c r="I10" s="78"/>
      <c r="J10" s="79"/>
      <c r="K10" s="74">
        <v>886364.42</v>
      </c>
      <c r="L10" s="75"/>
      <c r="M10" s="75"/>
      <c r="N10" s="76"/>
      <c r="O10" s="74">
        <f t="shared" si="1"/>
        <v>3599682.85</v>
      </c>
      <c r="P10" s="75"/>
      <c r="Q10" s="75"/>
      <c r="R10" s="76"/>
      <c r="S10" s="4"/>
      <c r="T10" s="7"/>
    </row>
    <row r="11" spans="1:20" ht="24.9" customHeight="1" x14ac:dyDescent="0.4">
      <c r="A11" s="6">
        <v>6</v>
      </c>
      <c r="B11" s="3" t="s">
        <v>18</v>
      </c>
      <c r="C11" s="74">
        <v>2031344.14</v>
      </c>
      <c r="D11" s="75"/>
      <c r="E11" s="75"/>
      <c r="F11" s="76"/>
      <c r="G11" s="74">
        <v>564616.02</v>
      </c>
      <c r="H11" s="75"/>
      <c r="I11" s="75"/>
      <c r="J11" s="76"/>
      <c r="K11" s="74">
        <v>922334.61</v>
      </c>
      <c r="L11" s="75"/>
      <c r="M11" s="75"/>
      <c r="N11" s="76"/>
      <c r="O11" s="74">
        <f t="shared" si="1"/>
        <v>3518294.77</v>
      </c>
      <c r="P11" s="75"/>
      <c r="Q11" s="75"/>
      <c r="R11" s="76"/>
      <c r="S11" s="4"/>
      <c r="T11" s="7"/>
    </row>
    <row r="12" spans="1:20" ht="24.9" customHeight="1" x14ac:dyDescent="0.4">
      <c r="A12" s="6">
        <v>7</v>
      </c>
      <c r="B12" s="3" t="s">
        <v>19</v>
      </c>
      <c r="C12" s="74">
        <v>2165113.7000000002</v>
      </c>
      <c r="D12" s="75"/>
      <c r="E12" s="75"/>
      <c r="F12" s="76"/>
      <c r="G12" s="74">
        <v>622010.5</v>
      </c>
      <c r="H12" s="75"/>
      <c r="I12" s="75"/>
      <c r="J12" s="76"/>
      <c r="K12" s="74">
        <v>788625.13</v>
      </c>
      <c r="L12" s="75"/>
      <c r="M12" s="75"/>
      <c r="N12" s="76"/>
      <c r="O12" s="74">
        <f t="shared" ref="O12" si="2">+C12+G12+K12</f>
        <v>3575749.33</v>
      </c>
      <c r="P12" s="75"/>
      <c r="Q12" s="75"/>
      <c r="R12" s="76"/>
      <c r="S12" s="4"/>
      <c r="T12" s="7"/>
    </row>
    <row r="13" spans="1:20" ht="24.9" customHeight="1" x14ac:dyDescent="0.4">
      <c r="A13" s="6">
        <v>8</v>
      </c>
      <c r="B13" s="3" t="s">
        <v>20</v>
      </c>
      <c r="C13" s="74">
        <v>2131639.08</v>
      </c>
      <c r="D13" s="75"/>
      <c r="E13" s="75"/>
      <c r="F13" s="76"/>
      <c r="G13" s="74">
        <v>679480.31999999995</v>
      </c>
      <c r="H13" s="75"/>
      <c r="I13" s="75"/>
      <c r="J13" s="76"/>
      <c r="K13" s="74">
        <v>941897.81</v>
      </c>
      <c r="L13" s="75"/>
      <c r="M13" s="75"/>
      <c r="N13" s="76"/>
      <c r="O13" s="74">
        <f t="shared" ref="O13" si="3">+C13+G13+K13</f>
        <v>3753017.21</v>
      </c>
      <c r="P13" s="75"/>
      <c r="Q13" s="75"/>
      <c r="R13" s="76"/>
      <c r="S13" s="4"/>
      <c r="T13" s="7"/>
    </row>
    <row r="14" spans="1:20" ht="24.9" customHeight="1" x14ac:dyDescent="0.4">
      <c r="A14" s="6">
        <v>9</v>
      </c>
      <c r="B14" s="3" t="s">
        <v>21</v>
      </c>
      <c r="C14" s="74">
        <v>2194184.37</v>
      </c>
      <c r="D14" s="75"/>
      <c r="E14" s="75"/>
      <c r="F14" s="76"/>
      <c r="G14" s="74">
        <v>611043.48</v>
      </c>
      <c r="H14" s="75"/>
      <c r="I14" s="75"/>
      <c r="J14" s="76"/>
      <c r="K14" s="74">
        <v>913586.2</v>
      </c>
      <c r="L14" s="75"/>
      <c r="M14" s="75"/>
      <c r="N14" s="76"/>
      <c r="O14" s="74">
        <f t="shared" ref="O14" si="4">+C14+G14+K14</f>
        <v>3718814.05</v>
      </c>
      <c r="P14" s="75"/>
      <c r="Q14" s="75"/>
      <c r="R14" s="76"/>
      <c r="S14" s="4"/>
      <c r="T14" s="7"/>
    </row>
    <row r="15" spans="1:20" ht="24.9" customHeight="1" x14ac:dyDescent="0.4">
      <c r="A15" s="6">
        <v>10</v>
      </c>
      <c r="B15" s="3" t="s">
        <v>22</v>
      </c>
      <c r="C15" s="74">
        <v>2145976.29</v>
      </c>
      <c r="D15" s="75"/>
      <c r="E15" s="75"/>
      <c r="F15" s="76"/>
      <c r="G15" s="74">
        <v>635309.04</v>
      </c>
      <c r="H15" s="75"/>
      <c r="I15" s="75"/>
      <c r="J15" s="76"/>
      <c r="K15" s="74">
        <v>1019631.3</v>
      </c>
      <c r="L15" s="75"/>
      <c r="M15" s="75"/>
      <c r="N15" s="76"/>
      <c r="O15" s="74">
        <f t="shared" ref="O15" si="5">+C15+G15+K15</f>
        <v>3800916.63</v>
      </c>
      <c r="P15" s="75"/>
      <c r="Q15" s="75"/>
      <c r="R15" s="76"/>
      <c r="S15" s="4"/>
      <c r="T15" s="7"/>
    </row>
    <row r="16" spans="1:20" ht="24.9" customHeight="1" x14ac:dyDescent="0.4">
      <c r="A16" s="6">
        <v>11</v>
      </c>
      <c r="B16" s="3" t="s">
        <v>23</v>
      </c>
      <c r="C16" s="74">
        <v>2225066.98</v>
      </c>
      <c r="D16" s="75"/>
      <c r="E16" s="75"/>
      <c r="F16" s="76"/>
      <c r="G16" s="74">
        <v>630009.9</v>
      </c>
      <c r="H16" s="75"/>
      <c r="I16" s="75"/>
      <c r="J16" s="76"/>
      <c r="K16" s="74">
        <v>990662.19</v>
      </c>
      <c r="L16" s="75"/>
      <c r="M16" s="75"/>
      <c r="N16" s="76"/>
      <c r="O16" s="74">
        <f t="shared" ref="O16" si="6">+C16+G16+K16</f>
        <v>3845739.07</v>
      </c>
      <c r="P16" s="75"/>
      <c r="Q16" s="75"/>
      <c r="R16" s="76"/>
      <c r="S16" s="4"/>
      <c r="T16" s="7"/>
    </row>
    <row r="17" spans="1:22" ht="24.9" customHeight="1" x14ac:dyDescent="0.4">
      <c r="A17" s="8">
        <v>12</v>
      </c>
      <c r="B17" s="9" t="s">
        <v>24</v>
      </c>
      <c r="C17" s="74">
        <v>2248752.5299999998</v>
      </c>
      <c r="D17" s="75"/>
      <c r="E17" s="75"/>
      <c r="F17" s="76"/>
      <c r="G17" s="74">
        <v>611445.24</v>
      </c>
      <c r="H17" s="75"/>
      <c r="I17" s="75"/>
      <c r="J17" s="76"/>
      <c r="K17" s="74">
        <v>1116100.24</v>
      </c>
      <c r="L17" s="75"/>
      <c r="M17" s="75"/>
      <c r="N17" s="76"/>
      <c r="O17" s="74">
        <f t="shared" ref="O17" si="7">+C17+G17+K17</f>
        <v>3976298.01</v>
      </c>
      <c r="P17" s="75"/>
      <c r="Q17" s="75"/>
      <c r="R17" s="76"/>
      <c r="S17" s="4"/>
      <c r="T17" s="7"/>
    </row>
    <row r="18" spans="1:22" ht="24.9" hidden="1" customHeight="1" x14ac:dyDescent="0.4">
      <c r="A18" s="97" t="s">
        <v>9</v>
      </c>
      <c r="B18" s="98"/>
      <c r="C18" s="28"/>
      <c r="D18" s="29"/>
      <c r="E18" s="29"/>
      <c r="F18" s="30"/>
      <c r="G18" s="31"/>
      <c r="H18" s="32"/>
      <c r="I18" s="32"/>
      <c r="J18" s="33"/>
      <c r="K18" s="99"/>
      <c r="L18" s="100"/>
      <c r="M18" s="100"/>
      <c r="N18" s="101"/>
      <c r="O18" s="10"/>
      <c r="P18" s="11"/>
      <c r="Q18" s="11"/>
      <c r="R18" s="12"/>
      <c r="S18" s="4"/>
      <c r="T18" s="7"/>
    </row>
    <row r="19" spans="1:22" ht="24.9" customHeight="1" x14ac:dyDescent="0.4">
      <c r="A19" s="102" t="s">
        <v>10</v>
      </c>
      <c r="B19" s="103"/>
      <c r="C19" s="104">
        <f>SUM(C6:C18)</f>
        <v>25597088.700000003</v>
      </c>
      <c r="D19" s="105"/>
      <c r="E19" s="105"/>
      <c r="F19" s="106"/>
      <c r="G19" s="107">
        <f>SUM(G6:G18)</f>
        <v>7296248.5000000009</v>
      </c>
      <c r="H19" s="108"/>
      <c r="I19" s="108"/>
      <c r="J19" s="109"/>
      <c r="K19" s="99">
        <f>SUM(K6:K18)</f>
        <v>11190080.48</v>
      </c>
      <c r="L19" s="100"/>
      <c r="M19" s="100"/>
      <c r="N19" s="101"/>
      <c r="O19" s="80">
        <f>SUM(O6:O18)</f>
        <v>44083417.68</v>
      </c>
      <c r="P19" s="81"/>
      <c r="Q19" s="81"/>
      <c r="R19" s="82"/>
      <c r="S19" s="4"/>
      <c r="T19" s="7"/>
      <c r="U19" s="34"/>
      <c r="V19" s="14"/>
    </row>
    <row r="20" spans="1:22" ht="24.9" customHeight="1" x14ac:dyDescent="0.4">
      <c r="A20" s="83" t="s">
        <v>11</v>
      </c>
      <c r="B20" s="84"/>
      <c r="C20" s="85">
        <f>+C19*100/C5</f>
        <v>91.418173928571449</v>
      </c>
      <c r="D20" s="86"/>
      <c r="E20" s="86"/>
      <c r="F20" s="87"/>
      <c r="G20" s="88">
        <f>+G19*100/G5</f>
        <v>72.962485000000015</v>
      </c>
      <c r="H20" s="89"/>
      <c r="I20" s="89"/>
      <c r="J20" s="90"/>
      <c r="K20" s="91">
        <f>+K19*100/K5</f>
        <v>93.250670666666664</v>
      </c>
      <c r="L20" s="92"/>
      <c r="M20" s="92"/>
      <c r="N20" s="93"/>
      <c r="O20" s="94">
        <f>+O19*100/O5</f>
        <v>88.166835359999993</v>
      </c>
      <c r="P20" s="95"/>
      <c r="Q20" s="95"/>
      <c r="R20" s="96"/>
      <c r="S20" s="14"/>
      <c r="T20" s="13"/>
    </row>
    <row r="21" spans="1:22" ht="23.1" customHeight="1" x14ac:dyDescent="0.25">
      <c r="A21" s="17"/>
      <c r="B21" s="18"/>
      <c r="C21" s="19"/>
      <c r="D21" s="19"/>
      <c r="E21" s="19"/>
      <c r="F21" s="19"/>
      <c r="G21" s="22"/>
      <c r="H21" s="22"/>
      <c r="I21" s="22"/>
      <c r="J21" s="22"/>
      <c r="K21" s="21"/>
      <c r="L21" s="21"/>
      <c r="M21" s="21"/>
      <c r="N21" s="21"/>
      <c r="O21" s="24"/>
      <c r="P21" s="24"/>
      <c r="Q21" s="24"/>
      <c r="R21" s="24"/>
    </row>
    <row r="22" spans="1:22" ht="23.1" customHeight="1" x14ac:dyDescent="0.25">
      <c r="A22" s="17"/>
      <c r="B22" s="18"/>
      <c r="C22" s="23"/>
      <c r="D22" s="23"/>
      <c r="E22" s="23"/>
      <c r="F22" s="23"/>
      <c r="G22" s="20"/>
      <c r="H22" s="20"/>
      <c r="I22" s="20"/>
      <c r="J22" s="20"/>
      <c r="K22" s="21"/>
      <c r="L22" s="21"/>
      <c r="M22" s="21"/>
      <c r="N22" s="21"/>
      <c r="O22" s="24"/>
      <c r="P22" s="24"/>
      <c r="Q22" s="24"/>
      <c r="R22" s="24"/>
    </row>
    <row r="23" spans="1:22" ht="23.1" customHeight="1" x14ac:dyDescent="0.25">
      <c r="A23" s="15"/>
      <c r="B23" s="18"/>
      <c r="C23" s="23"/>
      <c r="D23" s="23"/>
      <c r="E23" s="23"/>
      <c r="F23" s="23"/>
      <c r="K23" s="21"/>
      <c r="L23" s="21"/>
      <c r="M23" s="21"/>
      <c r="N23" s="21"/>
    </row>
    <row r="24" spans="1:22" ht="23.1" customHeight="1" x14ac:dyDescent="0.25">
      <c r="A24" s="15"/>
      <c r="B24" s="18"/>
      <c r="C24" s="19"/>
      <c r="D24" s="19"/>
      <c r="E24" s="19"/>
      <c r="F24" s="19"/>
      <c r="G24" s="25"/>
      <c r="H24" s="25"/>
      <c r="I24" s="25"/>
      <c r="J24" s="25"/>
      <c r="K24" s="21"/>
      <c r="L24" s="21"/>
      <c r="M24" s="21"/>
      <c r="N24" s="21"/>
    </row>
  </sheetData>
  <mergeCells count="75">
    <mergeCell ref="A18:B18"/>
    <mergeCell ref="K18:N18"/>
    <mergeCell ref="A19:B19"/>
    <mergeCell ref="C19:F19"/>
    <mergeCell ref="G19:J19"/>
    <mergeCell ref="K19:N19"/>
    <mergeCell ref="O19:R19"/>
    <mergeCell ref="A20:B20"/>
    <mergeCell ref="C20:F20"/>
    <mergeCell ref="G20:J20"/>
    <mergeCell ref="K20:N20"/>
    <mergeCell ref="O20:R20"/>
    <mergeCell ref="C14:F14"/>
    <mergeCell ref="G14:J14"/>
    <mergeCell ref="K14:N14"/>
    <mergeCell ref="O14:R14"/>
    <mergeCell ref="C15:F15"/>
    <mergeCell ref="G15:J15"/>
    <mergeCell ref="K15:N15"/>
    <mergeCell ref="O15:R15"/>
    <mergeCell ref="C16:F16"/>
    <mergeCell ref="G16:J16"/>
    <mergeCell ref="K16:N16"/>
    <mergeCell ref="O16:R16"/>
    <mergeCell ref="C17:F17"/>
    <mergeCell ref="G17:J17"/>
    <mergeCell ref="K17:N17"/>
    <mergeCell ref="O17:R17"/>
    <mergeCell ref="C10:F10"/>
    <mergeCell ref="G10:J10"/>
    <mergeCell ref="K10:N10"/>
    <mergeCell ref="O10:R10"/>
    <mergeCell ref="C11:F11"/>
    <mergeCell ref="G11:J11"/>
    <mergeCell ref="K11:N11"/>
    <mergeCell ref="O11:R11"/>
    <mergeCell ref="C12:F12"/>
    <mergeCell ref="G12:J12"/>
    <mergeCell ref="K12:N12"/>
    <mergeCell ref="O12:R12"/>
    <mergeCell ref="C13:F13"/>
    <mergeCell ref="G13:J13"/>
    <mergeCell ref="K13:N13"/>
    <mergeCell ref="O13:R13"/>
    <mergeCell ref="C6:F6"/>
    <mergeCell ref="G6:J6"/>
    <mergeCell ref="K6:N6"/>
    <mergeCell ref="O6:R6"/>
    <mergeCell ref="C7:F7"/>
    <mergeCell ref="G7:J7"/>
    <mergeCell ref="K7:N7"/>
    <mergeCell ref="O7:R7"/>
    <mergeCell ref="C8:F8"/>
    <mergeCell ref="G8:J8"/>
    <mergeCell ref="K8:N8"/>
    <mergeCell ref="O8:R8"/>
    <mergeCell ref="C9:F9"/>
    <mergeCell ref="G9:J9"/>
    <mergeCell ref="K9:N9"/>
    <mergeCell ref="O9:R9"/>
    <mergeCell ref="C4:F4"/>
    <mergeCell ref="G4:J4"/>
    <mergeCell ref="K4:N4"/>
    <mergeCell ref="O4:R4"/>
    <mergeCell ref="A5:B5"/>
    <mergeCell ref="C5:F5"/>
    <mergeCell ref="G5:J5"/>
    <mergeCell ref="K5:N5"/>
    <mergeCell ref="O5:R5"/>
    <mergeCell ref="A1:R1"/>
    <mergeCell ref="A2:R2"/>
    <mergeCell ref="C3:F3"/>
    <mergeCell ref="G3:J3"/>
    <mergeCell ref="K3:N3"/>
    <mergeCell ref="O3:R3"/>
  </mergeCells>
  <pageMargins left="0.71" right="0.15748031496062992" top="0.92" bottom="0.59055118110236227" header="0.31496062992125984" footer="0.31496062992125984"/>
  <pageSetup paperSize="9" scale="98" orientation="portrait" r:id="rId1"/>
  <ignoredErrors>
    <ignoredError sqref="C19:R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2568</vt:lpstr>
      <vt:lpstr>'2568'!Print_Area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Owner</cp:lastModifiedBy>
  <cp:lastPrinted>2025-03-04T02:48:57Z</cp:lastPrinted>
  <dcterms:created xsi:type="dcterms:W3CDTF">2022-11-16T03:28:56Z</dcterms:created>
  <dcterms:modified xsi:type="dcterms:W3CDTF">2025-10-16T03:51:19Z</dcterms:modified>
</cp:coreProperties>
</file>